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8555" windowHeight="11760"/>
  </bookViews>
  <sheets>
    <sheet name="Hoja1" sheetId="1" r:id="rId1"/>
  </sheets>
  <definedNames>
    <definedName name="_xlnm.Print_Area" localSheetId="0">Hoja1!$A$1:$AD$66</definedName>
  </definedNames>
  <calcPr calcId="145621"/>
</workbook>
</file>

<file path=xl/calcChain.xml><?xml version="1.0" encoding="utf-8"?>
<calcChain xmlns="http://schemas.openxmlformats.org/spreadsheetml/2006/main">
  <c r="L28" i="1" l="1"/>
  <c r="M28" i="1"/>
  <c r="N28" i="1"/>
  <c r="O28" i="1"/>
  <c r="P28" i="1"/>
  <c r="Q28" i="1"/>
  <c r="R28" i="1"/>
  <c r="T32" i="1"/>
  <c r="U32" i="1"/>
  <c r="V32" i="1"/>
  <c r="W32" i="1"/>
  <c r="X32" i="1"/>
  <c r="S32" i="1"/>
  <c r="T30" i="1"/>
  <c r="U30" i="1"/>
  <c r="V30" i="1"/>
  <c r="W30" i="1"/>
  <c r="X30" i="1"/>
  <c r="S30" i="1"/>
  <c r="S25" i="1"/>
  <c r="T25" i="1"/>
  <c r="U25" i="1"/>
  <c r="V25" i="1"/>
  <c r="W25" i="1"/>
  <c r="X25" i="1"/>
  <c r="S26" i="1"/>
  <c r="T26" i="1"/>
  <c r="U26" i="1"/>
  <c r="V26" i="1"/>
  <c r="W26" i="1"/>
  <c r="X26" i="1"/>
  <c r="S27" i="1"/>
  <c r="T27" i="1"/>
  <c r="U27" i="1"/>
  <c r="V27" i="1"/>
  <c r="W27" i="1"/>
  <c r="X27" i="1"/>
  <c r="T24" i="1"/>
  <c r="U24" i="1"/>
  <c r="V24" i="1"/>
  <c r="W24" i="1"/>
  <c r="X24" i="1"/>
  <c r="S24" i="1"/>
  <c r="Y25" i="1" l="1"/>
  <c r="Z25" i="1"/>
  <c r="Y26" i="1"/>
  <c r="Z26" i="1"/>
  <c r="Y27" i="1"/>
  <c r="Z27" i="1"/>
  <c r="AA28" i="1" l="1"/>
  <c r="Z32" i="1"/>
  <c r="Y32" i="1"/>
  <c r="Z30" i="1"/>
  <c r="Y30" i="1"/>
  <c r="Z24" i="1"/>
  <c r="Y24" i="1"/>
  <c r="Y28" i="1" l="1"/>
  <c r="Z28" i="1"/>
  <c r="S28" i="1"/>
  <c r="U28" i="1" l="1"/>
  <c r="T28" i="1"/>
  <c r="V28" i="1"/>
  <c r="X28" i="1"/>
  <c r="W28" i="1"/>
</calcChain>
</file>

<file path=xl/sharedStrings.xml><?xml version="1.0" encoding="utf-8"?>
<sst xmlns="http://schemas.openxmlformats.org/spreadsheetml/2006/main" count="97" uniqueCount="45">
  <si>
    <t>FRECUENCIAS POR NIVEL DE SATISFACCIÓN</t>
  </si>
  <si>
    <t>MEDIDAS ESTADISTICAS</t>
  </si>
  <si>
    <t>Muy Insatisfecho (1)</t>
  </si>
  <si>
    <t>Insatisfecho (2)</t>
  </si>
  <si>
    <t>Algo Satisfecho (3)</t>
  </si>
  <si>
    <t>Bastante Satisfecho (4)</t>
  </si>
  <si>
    <t>Muy Satisfecho (5)</t>
  </si>
  <si>
    <t>No sabe/No contesta</t>
  </si>
  <si>
    <t>Total</t>
  </si>
  <si>
    <t>Media</t>
  </si>
  <si>
    <t>Desvi. Tipica</t>
  </si>
  <si>
    <t>Mediana</t>
  </si>
  <si>
    <t>Moda</t>
  </si>
  <si>
    <t>Servicio de Planificación y Evaluación</t>
  </si>
  <si>
    <t>FRECUENCIAS ABSOLUTAS</t>
  </si>
  <si>
    <t>FRECUENCIAS RELATIVAS</t>
  </si>
  <si>
    <t>TOTAL</t>
  </si>
  <si>
    <t>Insatisfacción en % (1+2)</t>
  </si>
  <si>
    <t>Satisfacción en % (3+4+5)</t>
  </si>
  <si>
    <t>RESULTADOS DE LA ENCUESTA DE SATISFACCIÓN DE CLIENTES/USUARIOS</t>
  </si>
  <si>
    <t xml:space="preserve">SATISFACCIÓN USUARIOS </t>
  </si>
  <si>
    <r>
      <t xml:space="preserve">* </t>
    </r>
    <r>
      <rPr>
        <b/>
        <sz val="14"/>
        <rFont val="Calibri"/>
        <family val="2"/>
        <scheme val="minor"/>
      </rPr>
      <t>Tasa de respuesta: indicador que representa el porcentaje de respuestas obtenidas. Este indicador se ha calculado como el cociente entre el nº de encuestas recibidas y el nº óptimo de encuestas recibidas. Para quellos casos en los que se hayan recibido un nº mayor de encuesta al óptimo, se computa tasa de respuesta = 100%.</t>
    </r>
  </si>
  <si>
    <t>2. La confianza en que le prestan un servicio fiable, con exactitud y sin errores.</t>
  </si>
  <si>
    <t>PULSAR PARA VER DEFINICIONES</t>
  </si>
  <si>
    <t>PROCESO PC02. GESTIÓN DE ADQUISICIONES Y DEL INVENTARIO.</t>
  </si>
  <si>
    <t>1. El conocimiento que transmiten las personas de la Unidad sobre el servicio que le prestan.</t>
  </si>
  <si>
    <t>3. La rapidez o la adecuación del tiempo en la realización de trámites y/o la prestación del servicio.</t>
  </si>
  <si>
    <t>4. La adecuación del servicio prestado a las necesidades y expectativas que usted tenía.</t>
  </si>
  <si>
    <t>6. Valore su nivel de satisfacción global sobre las mejoras percibidas en la prestación de los servicios indicados en esta encuesta.</t>
  </si>
  <si>
    <t xml:space="preserve">'2. La confianza en que le prestan un servicio fiable, con exactitud y sin errores.' : </t>
  </si>
  <si>
    <t xml:space="preserve">3. La rapidez o la adecuación del tiempo en la realización de trámites y/o la prestación del servicio. : </t>
  </si>
  <si>
    <t xml:space="preserve">4. La adecuación del servicio prestado a las necesidades y expectativas que usted tenía. : </t>
  </si>
  <si>
    <t>5. Valore el nivel de satisfacción global sobre la prestación de los servicios indicados en esta encuesta.</t>
  </si>
  <si>
    <t>Observaciones/Sugerencias</t>
  </si>
  <si>
    <r>
      <t xml:space="preserve">¿Cuál es su grado de satisfacción respecto a los </t>
    </r>
    <r>
      <rPr>
        <b/>
        <sz val="18"/>
        <rFont val="Calibri"/>
        <family val="2"/>
        <scheme val="minor"/>
      </rPr>
      <t xml:space="preserve">servicios relacionados con la gestión de la tramitación de las adquisiciones de bienes y servicios </t>
    </r>
    <r>
      <rPr>
        <sz val="18"/>
        <rFont val="Calibri"/>
        <family val="2"/>
        <scheme val="minor"/>
      </rPr>
      <t>que realiza la Unidad Funcional de Negociados de Apoyo a Departamentos, Institutos y Centros de Investigación?</t>
    </r>
  </si>
  <si>
    <r>
      <t>Nº ÓPTIMO DE ENCUESTAS RECIBIDAS</t>
    </r>
    <r>
      <rPr>
        <b/>
        <sz val="14"/>
        <color rgb="FFFF0000"/>
        <rFont val="Calibri"/>
        <family val="2"/>
        <scheme val="minor"/>
      </rPr>
      <t>*</t>
    </r>
  </si>
  <si>
    <t>Nº DE ENCUESTAS RECIBIDAS</t>
  </si>
  <si>
    <t>TASA DE RESPUESTA (sobre el nº óptimo)</t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</si>
  <si>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Nº óptimo de encuestas recibidas: número mínimo de encuestas a recibir para obtener resultados representativos, de acuerdo a un determinado error muestral (en nuestro caso del 10%) y nivel de confianza (en nuestro caso 90%), previamente definidos.</t>
    </r>
  </si>
  <si>
    <t>AÑO 2015</t>
  </si>
  <si>
    <t>El servicio es mejorable.</t>
  </si>
  <si>
    <t>Expresar mis felicitaciones por su trabajo a la Sra. Isabel María Trillo Espejo</t>
  </si>
  <si>
    <t>No sé cómo serán los demás, pero Francis, del departamento de Informática es de 10... bueno, de 5, según la encuesta :)</t>
  </si>
  <si>
    <t>Servicio muy profesional, eficiente y eficaz.</t>
  </si>
  <si>
    <t>valoro a Dña Dolores Ortiz que es la persona que está en nuestro Negociado de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</si>
</sst>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#.00"/>
    <numFmt numFmtId="166" formatCode="####.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b/>
      <u/>
      <sz val="18"/>
      <color theme="10"/>
      <name val="Calibri"/>
      <family val="2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/>
    <xf numFmtId="0" fontId="15" fillId="0" borderId="0"/>
    <xf numFmtId="0" fontId="25" fillId="0" borderId="0"/>
  </cellStyleXfs>
  <cellXfs count="70">
    <xf numFmtId="0" fontId="0" fillId="0" borderId="0" xfId="0"/>
    <xf numFmtId="0" fontId="7" fillId="3" borderId="6" xfId="0" applyFont="1" applyFill="1" applyBorder="1" applyAlignment="1">
      <alignment horizontal="center" vertical="center" wrapText="1"/>
    </xf>
    <xf numFmtId="0" fontId="4" fillId="0" borderId="0" xfId="1" applyAlignment="1"/>
    <xf numFmtId="10" fontId="3" fillId="0" borderId="0" xfId="1" applyNumberFormat="1" applyFont="1" applyAlignment="1"/>
    <xf numFmtId="0" fontId="4" fillId="0" borderId="0" xfId="1"/>
    <xf numFmtId="0" fontId="8" fillId="0" borderId="0" xfId="0" applyFont="1" applyAlignment="1">
      <alignment horizontal="center" vertical="center" wrapText="1" shrinkToFi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/>
    <xf numFmtId="0" fontId="7" fillId="3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164" fontId="16" fillId="0" borderId="0" xfId="2" applyNumberFormat="1" applyFont="1" applyBorder="1" applyAlignment="1">
      <alignment horizontal="center" vertical="center" wrapText="1"/>
    </xf>
    <xf numFmtId="10" fontId="9" fillId="0" borderId="0" xfId="4" applyNumberFormat="1" applyFont="1" applyBorder="1" applyAlignment="1">
      <alignment horizontal="center" vertical="center" wrapText="1"/>
    </xf>
    <xf numFmtId="165" fontId="16" fillId="0" borderId="0" xfId="2" applyNumberFormat="1" applyFont="1" applyBorder="1" applyAlignment="1">
      <alignment horizontal="center" vertical="center" wrapText="1"/>
    </xf>
    <xf numFmtId="166" fontId="16" fillId="0" borderId="0" xfId="2" applyNumberFormat="1" applyFont="1" applyBorder="1" applyAlignment="1">
      <alignment horizontal="center" vertical="center" wrapText="1"/>
    </xf>
    <xf numFmtId="164" fontId="16" fillId="0" borderId="0" xfId="5" applyNumberFormat="1" applyFont="1" applyBorder="1" applyAlignment="1">
      <alignment horizontal="right" vertical="top"/>
    </xf>
    <xf numFmtId="10" fontId="16" fillId="0" borderId="0" xfId="4" applyNumberFormat="1" applyFont="1" applyBorder="1" applyAlignment="1">
      <alignment horizontal="right" vertical="top"/>
    </xf>
    <xf numFmtId="10" fontId="9" fillId="0" borderId="0" xfId="0" applyNumberFormat="1" applyFont="1" applyBorder="1" applyAlignment="1">
      <alignment horizontal="center" vertical="center" wrapText="1"/>
    </xf>
    <xf numFmtId="165" fontId="16" fillId="0" borderId="0" xfId="2" applyNumberFormat="1" applyFont="1" applyBorder="1" applyAlignment="1">
      <alignment horizontal="right" vertical="top"/>
    </xf>
    <xf numFmtId="164" fontId="16" fillId="0" borderId="0" xfId="2" applyNumberFormat="1" applyFont="1" applyBorder="1" applyAlignment="1">
      <alignment horizontal="right" vertical="top"/>
    </xf>
    <xf numFmtId="0" fontId="17" fillId="0" borderId="0" xfId="1" applyFont="1"/>
    <xf numFmtId="0" fontId="17" fillId="0" borderId="0" xfId="1" applyFont="1" applyAlignment="1"/>
    <xf numFmtId="0" fontId="17" fillId="0" borderId="0" xfId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vertical="center"/>
    </xf>
    <xf numFmtId="0" fontId="1" fillId="7" borderId="6" xfId="0" applyFont="1" applyFill="1" applyBorder="1" applyAlignment="1">
      <alignment horizontal="center" vertical="center" wrapText="1"/>
    </xf>
    <xf numFmtId="10" fontId="16" fillId="0" borderId="1" xfId="4" applyNumberFormat="1" applyFont="1" applyBorder="1" applyAlignment="1">
      <alignment horizontal="center" vertical="center" wrapText="1"/>
    </xf>
    <xf numFmtId="164" fontId="23" fillId="7" borderId="7" xfId="2" applyNumberFormat="1" applyFont="1" applyFill="1" applyBorder="1" applyAlignment="1">
      <alignment horizontal="center" vertical="center" wrapText="1"/>
    </xf>
    <xf numFmtId="0" fontId="24" fillId="0" borderId="0" xfId="3" applyFont="1" applyAlignment="1" applyProtection="1"/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  <xf numFmtId="10" fontId="5" fillId="0" borderId="0" xfId="0" applyNumberFormat="1" applyFont="1" applyFill="1" applyBorder="1" applyAlignment="1">
      <alignment horizontal="center" vertical="center" wrapText="1" shrinkToFit="1"/>
    </xf>
    <xf numFmtId="0" fontId="5" fillId="9" borderId="1" xfId="0" applyFont="1" applyFill="1" applyBorder="1" applyAlignment="1">
      <alignment horizontal="center" vertical="center" wrapText="1" shrinkToFit="1"/>
    </xf>
    <xf numFmtId="10" fontId="5" fillId="9" borderId="1" xfId="0" applyNumberFormat="1" applyFont="1" applyFill="1" applyBorder="1" applyAlignment="1">
      <alignment horizontal="center" vertical="center" wrapText="1" shrinkToFit="1"/>
    </xf>
    <xf numFmtId="164" fontId="21" fillId="4" borderId="10" xfId="2" applyNumberFormat="1" applyFont="1" applyFill="1" applyBorder="1" applyAlignment="1">
      <alignment horizontal="center" vertical="center" wrapText="1"/>
    </xf>
    <xf numFmtId="10" fontId="22" fillId="4" borderId="10" xfId="0" applyNumberFormat="1" applyFont="1" applyFill="1" applyBorder="1" applyAlignment="1">
      <alignment horizontal="center" vertical="center" wrapText="1"/>
    </xf>
    <xf numFmtId="165" fontId="21" fillId="4" borderId="10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164" fontId="16" fillId="0" borderId="1" xfId="6" applyNumberFormat="1" applyFont="1" applyBorder="1" applyAlignment="1">
      <alignment horizontal="center" vertical="center" wrapText="1"/>
    </xf>
    <xf numFmtId="10" fontId="9" fillId="0" borderId="1" xfId="4" applyNumberFormat="1" applyFont="1" applyBorder="1" applyAlignment="1">
      <alignment horizontal="center" vertical="center" wrapText="1"/>
    </xf>
    <xf numFmtId="165" fontId="16" fillId="0" borderId="1" xfId="2" applyNumberFormat="1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0" fontId="21" fillId="4" borderId="10" xfId="2" applyNumberFormat="1" applyFont="1" applyFill="1" applyBorder="1" applyAlignment="1">
      <alignment horizontal="center" vertical="center" wrapText="1"/>
    </xf>
    <xf numFmtId="0" fontId="28" fillId="10" borderId="0" xfId="0" applyFont="1" applyFill="1" applyAlignment="1">
      <alignment horizontal="center" vertical="center" wrapText="1" shrinkToFit="1"/>
    </xf>
    <xf numFmtId="0" fontId="27" fillId="3" borderId="0" xfId="0" applyFont="1" applyFill="1" applyAlignment="1">
      <alignment horizontal="center" vertical="center"/>
    </xf>
    <xf numFmtId="0" fontId="16" fillId="0" borderId="1" xfId="5" applyFont="1" applyBorder="1" applyAlignment="1">
      <alignment horizontal="left" vertical="center" wrapText="1"/>
    </xf>
    <xf numFmtId="0" fontId="16" fillId="0" borderId="2" xfId="5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 shrinkToFi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 shrinkToFit="1"/>
    </xf>
    <xf numFmtId="0" fontId="17" fillId="0" borderId="0" xfId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 shrinkToFit="1"/>
    </xf>
    <xf numFmtId="0" fontId="16" fillId="4" borderId="11" xfId="2" applyFont="1" applyFill="1" applyBorder="1" applyAlignment="1">
      <alignment horizontal="left" vertical="center" wrapText="1"/>
    </xf>
    <xf numFmtId="0" fontId="16" fillId="4" borderId="11" xfId="2" applyFont="1" applyFill="1" applyBorder="1" applyAlignment="1">
      <alignment horizontal="left" vertical="center" wrapText="1"/>
    </xf>
  </cellXfs>
  <cellStyles count="7">
    <cellStyle name="Cabecera Vicerrectorado" xfId="1"/>
    <cellStyle name="Hipervínculo" xfId="3" builtinId="8"/>
    <cellStyle name="Normal" xfId="0" builtinId="0"/>
    <cellStyle name="Normal_Hoja1" xfId="2"/>
    <cellStyle name="Normal_Hoja1_1" xfId="5"/>
    <cellStyle name="Normal_Hoja1_2" xfId="6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16279124093621"/>
          <c:y val="7.9331420558732185E-2"/>
          <c:w val="0.77970322651011881"/>
          <c:h val="0.71812708506098832"/>
        </c:manualLayout>
      </c:layout>
      <c:barChart>
        <c:barDir val="bar"/>
        <c:grouping val="clustered"/>
        <c:varyColors val="0"/>
        <c:ser>
          <c:idx val="0"/>
          <c:order val="0"/>
          <c:tx>
            <c:v>PERCEPCIÓN SOBRE LA MEJORA</c:v>
          </c:tx>
          <c:invertIfNegative val="0"/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6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Hoja1!$S$29:$X$29</c:f>
              <c:strCache>
                <c:ptCount val="6"/>
                <c:pt idx="0">
                  <c:v>Muy Insatisfecho (1)</c:v>
                </c:pt>
                <c:pt idx="1">
                  <c:v>Insatisfecho (2)</c:v>
                </c:pt>
                <c:pt idx="2">
                  <c:v>Algo Satisfecho (3)</c:v>
                </c:pt>
                <c:pt idx="3">
                  <c:v>Bastante Satisfecho (4)</c:v>
                </c:pt>
                <c:pt idx="4">
                  <c:v>Muy Satisfecho (5)</c:v>
                </c:pt>
                <c:pt idx="5">
                  <c:v>No sabe/No contesta</c:v>
                </c:pt>
              </c:strCache>
            </c:strRef>
          </c:cat>
          <c:val>
            <c:numRef>
              <c:f>Hoja1!$S$32:$X$32</c:f>
              <c:numCache>
                <c:formatCode>0.00%</c:formatCode>
                <c:ptCount val="6"/>
                <c:pt idx="0">
                  <c:v>1.7857142857142856E-2</c:v>
                </c:pt>
                <c:pt idx="1">
                  <c:v>1.7857142857142856E-2</c:v>
                </c:pt>
                <c:pt idx="2">
                  <c:v>0.125</c:v>
                </c:pt>
                <c:pt idx="3">
                  <c:v>0.19642857142857142</c:v>
                </c:pt>
                <c:pt idx="4">
                  <c:v>0.625</c:v>
                </c:pt>
                <c:pt idx="5">
                  <c:v>1.7857142857142856E-2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28384"/>
        <c:axId val="92129920"/>
      </c:barChart>
      <c:catAx>
        <c:axId val="9212838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92129920"/>
        <c:crosses val="autoZero"/>
        <c:auto val="1"/>
        <c:lblAlgn val="ctr"/>
        <c:lblOffset val="100"/>
        <c:noMultiLvlLbl val="0"/>
      </c:catAx>
      <c:valAx>
        <c:axId val="92129920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92128384"/>
        <c:crosses val="autoZero"/>
        <c:crossBetween val="between"/>
      </c:valAx>
      <c:spPr>
        <a:noFill/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2400" b="1" i="1"/>
            </a:pPr>
            <a:endParaRPr lang="es-ES"/>
          </a:p>
        </c:txPr>
      </c:legendEntry>
      <c:layout>
        <c:manualLayout>
          <c:xMode val="edge"/>
          <c:yMode val="edge"/>
          <c:x val="0.26912405737802431"/>
          <c:y val="0.90157350155597449"/>
          <c:w val="0.51281014344506026"/>
          <c:h val="6.3079992841803892E-2"/>
        </c:manualLayout>
      </c:layout>
      <c:overlay val="0"/>
      <c:txPr>
        <a:bodyPr/>
        <a:lstStyle/>
        <a:p>
          <a:pPr>
            <a:defRPr sz="2400" i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1291705349059"/>
          <c:y val="5.5233853006681516E-2"/>
          <c:w val="0.78701491134568879"/>
          <c:h val="0.67494712970681581"/>
        </c:manualLayout>
      </c:layout>
      <c:barChart>
        <c:barDir val="bar"/>
        <c:grouping val="clustered"/>
        <c:varyColors val="0"/>
        <c:ser>
          <c:idx val="0"/>
          <c:order val="0"/>
          <c:tx>
            <c:v>SATISFACCIÓN GLOBAL</c:v>
          </c:tx>
          <c:invertIfNegative val="0"/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6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Hoja1!$S$29:$X$29</c:f>
              <c:strCache>
                <c:ptCount val="6"/>
                <c:pt idx="0">
                  <c:v>Muy Insatisfecho (1)</c:v>
                </c:pt>
                <c:pt idx="1">
                  <c:v>Insatisfecho (2)</c:v>
                </c:pt>
                <c:pt idx="2">
                  <c:v>Algo Satisfecho (3)</c:v>
                </c:pt>
                <c:pt idx="3">
                  <c:v>Bastante Satisfecho (4)</c:v>
                </c:pt>
                <c:pt idx="4">
                  <c:v>Muy Satisfecho (5)</c:v>
                </c:pt>
                <c:pt idx="5">
                  <c:v>No sabe/No contesta</c:v>
                </c:pt>
              </c:strCache>
            </c:strRef>
          </c:cat>
          <c:val>
            <c:numRef>
              <c:f>Hoja1!$S$30:$X$30</c:f>
              <c:numCache>
                <c:formatCode>0.00%</c:formatCode>
                <c:ptCount val="6"/>
                <c:pt idx="0">
                  <c:v>1.7857142857142856E-2</c:v>
                </c:pt>
                <c:pt idx="1">
                  <c:v>3.5714285714285712E-2</c:v>
                </c:pt>
                <c:pt idx="2">
                  <c:v>8.9285714285714288E-2</c:v>
                </c:pt>
                <c:pt idx="3">
                  <c:v>0.10714285714285714</c:v>
                </c:pt>
                <c:pt idx="4">
                  <c:v>0.75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75072"/>
        <c:axId val="92689152"/>
      </c:barChart>
      <c:catAx>
        <c:axId val="9267507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92689152"/>
        <c:crosses val="autoZero"/>
        <c:auto val="1"/>
        <c:lblAlgn val="ctr"/>
        <c:lblOffset val="100"/>
        <c:noMultiLvlLbl val="0"/>
      </c:catAx>
      <c:valAx>
        <c:axId val="92689152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92675072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35292393864550731"/>
          <c:y val="0.87326880242884286"/>
          <c:w val="0.27259551629948331"/>
          <c:h val="8.3951491151898372E-2"/>
        </c:manualLayout>
      </c:layout>
      <c:overlay val="0"/>
      <c:txPr>
        <a:bodyPr/>
        <a:lstStyle/>
        <a:p>
          <a:pPr>
            <a:defRPr sz="2400" b="1" i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979922</xdr:colOff>
      <xdr:row>0</xdr:row>
      <xdr:rowOff>111126</xdr:rowOff>
    </xdr:from>
    <xdr:to>
      <xdr:col>14</xdr:col>
      <xdr:colOff>708602</xdr:colOff>
      <xdr:row>2</xdr:row>
      <xdr:rowOff>8235</xdr:rowOff>
    </xdr:to>
    <xdr:pic>
      <xdr:nvPicPr>
        <xdr:cNvPr id="2" name="1 Imagen" descr="escudo_text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94672" y="111126"/>
          <a:ext cx="1078055" cy="833734"/>
        </a:xfrm>
        <a:prstGeom prst="rect">
          <a:avLst/>
        </a:prstGeom>
      </xdr:spPr>
    </xdr:pic>
    <xdr:clientData/>
  </xdr:twoCellAnchor>
  <xdr:twoCellAnchor>
    <xdr:from>
      <xdr:col>16</xdr:col>
      <xdr:colOff>158750</xdr:colOff>
      <xdr:row>33</xdr:row>
      <xdr:rowOff>238126</xdr:rowOff>
    </xdr:from>
    <xdr:to>
      <xdr:col>28</xdr:col>
      <xdr:colOff>238124</xdr:colOff>
      <xdr:row>54</xdr:row>
      <xdr:rowOff>111125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1905000</xdr:colOff>
      <xdr:row>34</xdr:row>
      <xdr:rowOff>23091</xdr:rowOff>
    </xdr:from>
    <xdr:to>
      <xdr:col>14</xdr:col>
      <xdr:colOff>381001</xdr:colOff>
      <xdr:row>54</xdr:row>
      <xdr:rowOff>127000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10.ujaen.es/node/195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66"/>
  <sheetViews>
    <sheetView tabSelected="1" view="pageBreakPreview" zoomScale="60" zoomScaleNormal="100" workbookViewId="0">
      <selection activeCell="G12" sqref="G12"/>
    </sheetView>
  </sheetViews>
  <sheetFormatPr baseColWidth="10" defaultRowHeight="15" x14ac:dyDescent="0.25"/>
  <cols>
    <col min="1" max="1" width="62.7109375" customWidth="1"/>
    <col min="2" max="2" width="14" customWidth="1"/>
    <col min="3" max="3" width="15.7109375" customWidth="1"/>
    <col min="4" max="4" width="19.28515625" customWidth="1"/>
    <col min="5" max="5" width="23.28515625" customWidth="1"/>
    <col min="10" max="10" width="16.85546875" customWidth="1"/>
    <col min="11" max="11" width="13.7109375" customWidth="1"/>
    <col min="12" max="12" width="18" customWidth="1"/>
    <col min="13" max="13" width="16.7109375" customWidth="1"/>
    <col min="14" max="14" width="20.140625" customWidth="1"/>
    <col min="15" max="15" width="24" customWidth="1"/>
    <col min="16" max="16" width="14.5703125" customWidth="1"/>
    <col min="17" max="17" width="19.140625" bestFit="1" customWidth="1"/>
    <col min="18" max="18" width="24.140625" customWidth="1"/>
    <col min="19" max="20" width="16.5703125" customWidth="1"/>
    <col min="21" max="21" width="15.28515625" customWidth="1"/>
    <col min="22" max="22" width="16" customWidth="1"/>
    <col min="23" max="23" width="15.28515625" customWidth="1"/>
    <col min="24" max="24" width="19.140625" bestFit="1" customWidth="1"/>
    <col min="25" max="25" width="18.85546875" customWidth="1"/>
    <col min="26" max="26" width="19.140625" customWidth="1"/>
    <col min="27" max="27" width="9.42578125" bestFit="1" customWidth="1"/>
    <col min="29" max="29" width="12.28515625" bestFit="1" customWidth="1"/>
    <col min="30" max="30" width="9" bestFit="1" customWidth="1"/>
  </cols>
  <sheetData>
    <row r="2" spans="1:31" s="4" customFormat="1" ht="58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2"/>
      <c r="Z2" s="2"/>
      <c r="AA2" s="2"/>
      <c r="AB2" s="2"/>
      <c r="AC2" s="2"/>
      <c r="AD2" s="2"/>
      <c r="AE2" s="2"/>
    </row>
    <row r="3" spans="1:31" s="25" customFormat="1" ht="18.75" x14ac:dyDescent="0.3">
      <c r="A3" s="63" t="s">
        <v>13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</row>
    <row r="4" spans="1:31" s="25" customFormat="1" ht="15" customHeight="1" x14ac:dyDescent="0.3">
      <c r="A4" s="26"/>
      <c r="B4" s="26"/>
      <c r="C4" s="26"/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6"/>
      <c r="AE4" s="26"/>
    </row>
    <row r="5" spans="1:31" s="28" customFormat="1" ht="18.75" x14ac:dyDescent="0.3">
      <c r="A5" s="67" t="s">
        <v>19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</row>
    <row r="6" spans="1:31" s="28" customFormat="1" ht="18.75" x14ac:dyDescent="0.3">
      <c r="A6" s="67" t="s">
        <v>24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</row>
    <row r="7" spans="1:31" s="28" customFormat="1" ht="27.75" customHeight="1" x14ac:dyDescent="0.3">
      <c r="A7" s="54" t="s">
        <v>34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</row>
    <row r="8" spans="1:3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21" x14ac:dyDescent="0.25">
      <c r="A9" s="50" t="s">
        <v>39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s="30" customFormat="1" ht="20.25" customHeight="1" x14ac:dyDescent="0.25">
      <c r="A11" s="62" t="s">
        <v>35</v>
      </c>
      <c r="B11" s="62"/>
      <c r="C11" s="39">
        <v>54</v>
      </c>
      <c r="D11" s="37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31" s="30" customFormat="1" ht="18.75" x14ac:dyDescent="0.25">
      <c r="A12" s="62" t="s">
        <v>36</v>
      </c>
      <c r="B12" s="62"/>
      <c r="C12" s="39">
        <v>56</v>
      </c>
      <c r="D12" s="37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31" s="30" customFormat="1" ht="18.75" x14ac:dyDescent="0.25">
      <c r="A13" s="62" t="s">
        <v>37</v>
      </c>
      <c r="B13" s="62"/>
      <c r="C13" s="40">
        <v>1</v>
      </c>
      <c r="D13" s="3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5" spans="1:31" ht="15.75" x14ac:dyDescent="0.25">
      <c r="A15" s="12" t="s">
        <v>38</v>
      </c>
    </row>
    <row r="16" spans="1:31" ht="21" x14ac:dyDescent="0.35">
      <c r="A16" s="13" t="s">
        <v>21</v>
      </c>
    </row>
    <row r="17" spans="1:41" ht="23.25" x14ac:dyDescent="0.35">
      <c r="A17" s="35" t="s">
        <v>23</v>
      </c>
    </row>
    <row r="18" spans="1:41" ht="15.75" x14ac:dyDescent="0.25">
      <c r="A18" s="12"/>
    </row>
    <row r="21" spans="1:41" ht="16.5" customHeight="1" x14ac:dyDescent="0.25">
      <c r="A21" s="55" t="s">
        <v>20</v>
      </c>
      <c r="B21" s="55"/>
      <c r="C21" s="55"/>
      <c r="D21" s="55"/>
      <c r="E21" s="55"/>
      <c r="F21" s="55"/>
      <c r="G21" s="55"/>
      <c r="H21" s="55"/>
      <c r="I21" s="55"/>
      <c r="J21" s="55"/>
      <c r="K21" s="56"/>
      <c r="L21" s="59" t="s">
        <v>14</v>
      </c>
      <c r="M21" s="59"/>
      <c r="N21" s="59"/>
      <c r="O21" s="59"/>
      <c r="P21" s="59"/>
      <c r="Q21" s="59"/>
      <c r="S21" s="59" t="s">
        <v>15</v>
      </c>
      <c r="T21" s="59"/>
      <c r="U21" s="59"/>
      <c r="V21" s="59"/>
      <c r="W21" s="59"/>
      <c r="X21" s="59"/>
      <c r="Y21" s="64" t="s">
        <v>0</v>
      </c>
      <c r="Z21" s="64"/>
      <c r="AA21" s="61" t="s">
        <v>1</v>
      </c>
      <c r="AB21" s="61"/>
      <c r="AC21" s="61"/>
      <c r="AD21" s="61"/>
    </row>
    <row r="22" spans="1:41" ht="21.75" customHeight="1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8"/>
      <c r="L22" s="60"/>
      <c r="M22" s="60"/>
      <c r="N22" s="60"/>
      <c r="O22" s="60"/>
      <c r="P22" s="60"/>
      <c r="Q22" s="60"/>
      <c r="S22" s="59"/>
      <c r="T22" s="59"/>
      <c r="U22" s="59"/>
      <c r="V22" s="59"/>
      <c r="W22" s="59"/>
      <c r="X22" s="59"/>
      <c r="Y22" s="64"/>
      <c r="Z22" s="64"/>
      <c r="AA22" s="61"/>
      <c r="AB22" s="61"/>
      <c r="AC22" s="61"/>
      <c r="AD22" s="61"/>
    </row>
    <row r="23" spans="1:41" ht="46.5" customHeight="1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8"/>
      <c r="L23" s="1" t="s">
        <v>2</v>
      </c>
      <c r="M23" s="1" t="s">
        <v>3</v>
      </c>
      <c r="N23" s="1" t="s">
        <v>4</v>
      </c>
      <c r="O23" s="1" t="s">
        <v>5</v>
      </c>
      <c r="P23" s="1" t="s">
        <v>6</v>
      </c>
      <c r="Q23" s="1" t="s">
        <v>7</v>
      </c>
      <c r="R23" s="32" t="s">
        <v>8</v>
      </c>
      <c r="S23" s="8" t="s">
        <v>2</v>
      </c>
      <c r="T23" s="8" t="s">
        <v>3</v>
      </c>
      <c r="U23" s="8" t="s">
        <v>4</v>
      </c>
      <c r="V23" s="8" t="s">
        <v>5</v>
      </c>
      <c r="W23" s="8" t="s">
        <v>6</v>
      </c>
      <c r="X23" s="8" t="s">
        <v>7</v>
      </c>
      <c r="Y23" s="11" t="s">
        <v>17</v>
      </c>
      <c r="Z23" s="11" t="s">
        <v>18</v>
      </c>
      <c r="AA23" s="1" t="s">
        <v>9</v>
      </c>
      <c r="AB23" s="1" t="s">
        <v>10</v>
      </c>
      <c r="AC23" s="1" t="s">
        <v>11</v>
      </c>
      <c r="AD23" s="1" t="s">
        <v>12</v>
      </c>
    </row>
    <row r="24" spans="1:41" ht="18.75" customHeight="1" x14ac:dyDescent="0.25">
      <c r="A24" s="52" t="s">
        <v>25</v>
      </c>
      <c r="B24" s="52"/>
      <c r="C24" s="52"/>
      <c r="D24" s="52"/>
      <c r="E24" s="52"/>
      <c r="F24" s="52"/>
      <c r="G24" s="52"/>
      <c r="H24" s="52"/>
      <c r="I24" s="52"/>
      <c r="J24" s="52"/>
      <c r="K24" s="53"/>
      <c r="L24" s="45">
        <v>0</v>
      </c>
      <c r="M24" s="45">
        <v>1</v>
      </c>
      <c r="N24" s="45">
        <v>2</v>
      </c>
      <c r="O24" s="45">
        <v>13</v>
      </c>
      <c r="P24" s="45">
        <v>40</v>
      </c>
      <c r="Q24" s="45">
        <v>0</v>
      </c>
      <c r="R24" s="45">
        <v>56</v>
      </c>
      <c r="S24" s="46">
        <f>L24/$R24</f>
        <v>0</v>
      </c>
      <c r="T24" s="46">
        <f t="shared" ref="T24:X24" si="0">M24/$R24</f>
        <v>1.7857142857142856E-2</v>
      </c>
      <c r="U24" s="46">
        <f t="shared" si="0"/>
        <v>3.5714285714285712E-2</v>
      </c>
      <c r="V24" s="46">
        <f t="shared" si="0"/>
        <v>0.23214285714285715</v>
      </c>
      <c r="W24" s="46">
        <f t="shared" si="0"/>
        <v>0.7142857142857143</v>
      </c>
      <c r="X24" s="46">
        <f t="shared" si="0"/>
        <v>0</v>
      </c>
      <c r="Y24" s="10">
        <f>(L24+M24)/(L24+M24+N24+O24+P24)</f>
        <v>1.7857142857142856E-2</v>
      </c>
      <c r="Z24" s="10">
        <f>(N24+O24+P24)/(L24+M24+N24+O24+P24)</f>
        <v>0.9821428571428571</v>
      </c>
      <c r="AA24" s="47">
        <v>4.6399999999999997</v>
      </c>
      <c r="AB24" s="47">
        <v>0.64</v>
      </c>
      <c r="AC24" s="48">
        <v>5</v>
      </c>
      <c r="AD24" s="48">
        <v>5</v>
      </c>
    </row>
    <row r="25" spans="1:41" ht="18.75" customHeight="1" x14ac:dyDescent="0.25">
      <c r="A25" s="52" t="s">
        <v>22</v>
      </c>
      <c r="B25" s="52" t="s">
        <v>29</v>
      </c>
      <c r="C25" s="52" t="s">
        <v>29</v>
      </c>
      <c r="D25" s="52" t="s">
        <v>29</v>
      </c>
      <c r="E25" s="52" t="s">
        <v>29</v>
      </c>
      <c r="F25" s="52" t="s">
        <v>29</v>
      </c>
      <c r="G25" s="52" t="s">
        <v>29</v>
      </c>
      <c r="H25" s="52" t="s">
        <v>29</v>
      </c>
      <c r="I25" s="52" t="s">
        <v>29</v>
      </c>
      <c r="J25" s="52" t="s">
        <v>29</v>
      </c>
      <c r="K25" s="53" t="s">
        <v>29</v>
      </c>
      <c r="L25" s="45">
        <v>1</v>
      </c>
      <c r="M25" s="45">
        <v>0</v>
      </c>
      <c r="N25" s="45">
        <v>6</v>
      </c>
      <c r="O25" s="45">
        <v>9</v>
      </c>
      <c r="P25" s="45">
        <v>40</v>
      </c>
      <c r="Q25" s="45">
        <v>0</v>
      </c>
      <c r="R25" s="45">
        <v>56</v>
      </c>
      <c r="S25" s="46">
        <f t="shared" ref="S25:S27" si="1">L25/$R25</f>
        <v>1.7857142857142856E-2</v>
      </c>
      <c r="T25" s="46">
        <f t="shared" ref="T25:T27" si="2">M25/$R25</f>
        <v>0</v>
      </c>
      <c r="U25" s="46">
        <f t="shared" ref="U25:U27" si="3">N25/$R25</f>
        <v>0.10714285714285714</v>
      </c>
      <c r="V25" s="46">
        <f t="shared" ref="V25:V27" si="4">O25/$R25</f>
        <v>0.16071428571428573</v>
      </c>
      <c r="W25" s="46">
        <f t="shared" ref="W25:W27" si="5">P25/$R25</f>
        <v>0.7142857142857143</v>
      </c>
      <c r="X25" s="46">
        <f t="shared" ref="X25:X27" si="6">Q25/$R25</f>
        <v>0</v>
      </c>
      <c r="Y25" s="10">
        <f t="shared" ref="Y25:Y27" si="7">(L25+M25)/(L25+M25+N25+O25+P25)</f>
        <v>1.7857142857142856E-2</v>
      </c>
      <c r="Z25" s="10">
        <f t="shared" ref="Z25:Z27" si="8">(N25+O25+P25)/(L25+M25+N25+O25+P25)</f>
        <v>0.9821428571428571</v>
      </c>
      <c r="AA25" s="47">
        <v>4.55</v>
      </c>
      <c r="AB25" s="47">
        <v>0.83</v>
      </c>
      <c r="AC25" s="48">
        <v>5</v>
      </c>
      <c r="AD25" s="48">
        <v>5</v>
      </c>
    </row>
    <row r="26" spans="1:41" ht="18.75" customHeight="1" x14ac:dyDescent="0.25">
      <c r="A26" s="52" t="s">
        <v>26</v>
      </c>
      <c r="B26" s="52" t="s">
        <v>30</v>
      </c>
      <c r="C26" s="52" t="s">
        <v>30</v>
      </c>
      <c r="D26" s="52" t="s">
        <v>30</v>
      </c>
      <c r="E26" s="52" t="s">
        <v>30</v>
      </c>
      <c r="F26" s="52" t="s">
        <v>30</v>
      </c>
      <c r="G26" s="52" t="s">
        <v>30</v>
      </c>
      <c r="H26" s="52" t="s">
        <v>30</v>
      </c>
      <c r="I26" s="52" t="s">
        <v>30</v>
      </c>
      <c r="J26" s="52" t="s">
        <v>30</v>
      </c>
      <c r="K26" s="53" t="s">
        <v>30</v>
      </c>
      <c r="L26" s="45">
        <v>1</v>
      </c>
      <c r="M26" s="45">
        <v>1</v>
      </c>
      <c r="N26" s="45">
        <v>7</v>
      </c>
      <c r="O26" s="45">
        <v>7</v>
      </c>
      <c r="P26" s="45">
        <v>40</v>
      </c>
      <c r="Q26" s="45">
        <v>0</v>
      </c>
      <c r="R26" s="45">
        <v>56</v>
      </c>
      <c r="S26" s="46">
        <f t="shared" si="1"/>
        <v>1.7857142857142856E-2</v>
      </c>
      <c r="T26" s="46">
        <f t="shared" si="2"/>
        <v>1.7857142857142856E-2</v>
      </c>
      <c r="U26" s="46">
        <f t="shared" si="3"/>
        <v>0.125</v>
      </c>
      <c r="V26" s="46">
        <f t="shared" si="4"/>
        <v>0.125</v>
      </c>
      <c r="W26" s="46">
        <f t="shared" si="5"/>
        <v>0.7142857142857143</v>
      </c>
      <c r="X26" s="46">
        <f t="shared" si="6"/>
        <v>0</v>
      </c>
      <c r="Y26" s="10">
        <f t="shared" si="7"/>
        <v>3.5714285714285712E-2</v>
      </c>
      <c r="Z26" s="10">
        <f t="shared" si="8"/>
        <v>0.9642857142857143</v>
      </c>
      <c r="AA26" s="47">
        <v>4.5</v>
      </c>
      <c r="AB26" s="47">
        <v>0.91</v>
      </c>
      <c r="AC26" s="48">
        <v>5</v>
      </c>
      <c r="AD26" s="48">
        <v>5</v>
      </c>
      <c r="AE26" s="7"/>
      <c r="AF26" s="7"/>
      <c r="AG26" s="7"/>
    </row>
    <row r="27" spans="1:41" ht="18.75" customHeight="1" x14ac:dyDescent="0.25">
      <c r="A27" s="52" t="s">
        <v>27</v>
      </c>
      <c r="B27" s="52" t="s">
        <v>31</v>
      </c>
      <c r="C27" s="52" t="s">
        <v>31</v>
      </c>
      <c r="D27" s="52" t="s">
        <v>31</v>
      </c>
      <c r="E27" s="52" t="s">
        <v>31</v>
      </c>
      <c r="F27" s="52" t="s">
        <v>31</v>
      </c>
      <c r="G27" s="52" t="s">
        <v>31</v>
      </c>
      <c r="H27" s="52" t="s">
        <v>31</v>
      </c>
      <c r="I27" s="52" t="s">
        <v>31</v>
      </c>
      <c r="J27" s="52" t="s">
        <v>31</v>
      </c>
      <c r="K27" s="53" t="s">
        <v>31</v>
      </c>
      <c r="L27" s="45">
        <v>1</v>
      </c>
      <c r="M27" s="45">
        <v>1</v>
      </c>
      <c r="N27" s="45">
        <v>5</v>
      </c>
      <c r="O27" s="45">
        <v>9</v>
      </c>
      <c r="P27" s="45">
        <v>40</v>
      </c>
      <c r="Q27" s="45">
        <v>0</v>
      </c>
      <c r="R27" s="45">
        <v>56</v>
      </c>
      <c r="S27" s="46">
        <f t="shared" si="1"/>
        <v>1.7857142857142856E-2</v>
      </c>
      <c r="T27" s="46">
        <f t="shared" si="2"/>
        <v>1.7857142857142856E-2</v>
      </c>
      <c r="U27" s="46">
        <f t="shared" si="3"/>
        <v>8.9285714285714288E-2</v>
      </c>
      <c r="V27" s="46">
        <f t="shared" si="4"/>
        <v>0.16071428571428573</v>
      </c>
      <c r="W27" s="46">
        <f t="shared" si="5"/>
        <v>0.7142857142857143</v>
      </c>
      <c r="X27" s="46">
        <f t="shared" si="6"/>
        <v>0</v>
      </c>
      <c r="Y27" s="10">
        <f t="shared" si="7"/>
        <v>3.5714285714285712E-2</v>
      </c>
      <c r="Z27" s="10">
        <f t="shared" si="8"/>
        <v>0.9642857142857143</v>
      </c>
      <c r="AA27" s="47">
        <v>4.54</v>
      </c>
      <c r="AB27" s="47">
        <v>0.87</v>
      </c>
      <c r="AC27" s="48">
        <v>5</v>
      </c>
      <c r="AD27" s="48">
        <v>5</v>
      </c>
      <c r="AH27" s="7"/>
      <c r="AI27" s="7"/>
      <c r="AJ27" s="7"/>
      <c r="AK27" s="7"/>
      <c r="AL27" s="7"/>
      <c r="AM27" s="7"/>
      <c r="AN27" s="7"/>
      <c r="AO27" s="7"/>
    </row>
    <row r="28" spans="1:41" ht="37.5" customHeight="1" x14ac:dyDescent="0.25">
      <c r="A28" s="31" t="s">
        <v>16</v>
      </c>
      <c r="B28" s="14"/>
      <c r="C28" s="14"/>
      <c r="D28" s="14"/>
      <c r="E28" s="14"/>
      <c r="F28" s="14"/>
      <c r="G28" s="14"/>
      <c r="H28" s="14"/>
      <c r="I28" s="14"/>
      <c r="J28" s="14"/>
      <c r="K28" s="15"/>
      <c r="L28" s="41">
        <f t="shared" ref="L28:R28" si="9">SUM(L24:L27)</f>
        <v>3</v>
      </c>
      <c r="M28" s="41">
        <f t="shared" si="9"/>
        <v>3</v>
      </c>
      <c r="N28" s="41">
        <f t="shared" si="9"/>
        <v>20</v>
      </c>
      <c r="O28" s="41">
        <f t="shared" si="9"/>
        <v>38</v>
      </c>
      <c r="P28" s="41">
        <f t="shared" si="9"/>
        <v>160</v>
      </c>
      <c r="Q28" s="41">
        <f t="shared" si="9"/>
        <v>0</v>
      </c>
      <c r="R28" s="41">
        <f t="shared" si="9"/>
        <v>224</v>
      </c>
      <c r="S28" s="42">
        <f t="shared" ref="S28" si="10">L28/$R28</f>
        <v>1.3392857142857142E-2</v>
      </c>
      <c r="T28" s="42">
        <f t="shared" ref="T28" si="11">M28/$R28</f>
        <v>1.3392857142857142E-2</v>
      </c>
      <c r="U28" s="42">
        <f t="shared" ref="U28" si="12">N28/$R28</f>
        <v>8.9285714285714288E-2</v>
      </c>
      <c r="V28" s="42">
        <f t="shared" ref="V28" si="13">O28/$R28</f>
        <v>0.16964285714285715</v>
      </c>
      <c r="W28" s="42">
        <f t="shared" ref="W28" si="14">P28/$R28</f>
        <v>0.7142857142857143</v>
      </c>
      <c r="X28" s="42">
        <f t="shared" ref="X28" si="15">Q28/$R28</f>
        <v>0</v>
      </c>
      <c r="Y28" s="42">
        <f t="shared" ref="Y28" si="16">(L28+M28)/(L28+M28+N28+O28+P28)</f>
        <v>2.6785714285714284E-2</v>
      </c>
      <c r="Z28" s="42">
        <f t="shared" ref="Z28" si="17">(N28+O28+P28)/(L28+M28+N28+O28+P28)</f>
        <v>0.9732142857142857</v>
      </c>
      <c r="AA28" s="43">
        <f>AVERAGE(AA24:AA27)</f>
        <v>4.5575000000000001</v>
      </c>
      <c r="AB28" s="44"/>
      <c r="AC28" s="49">
        <v>5</v>
      </c>
      <c r="AD28" s="34"/>
    </row>
    <row r="29" spans="1:41" ht="4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1" t="s">
        <v>2</v>
      </c>
      <c r="M29" s="1" t="s">
        <v>3</v>
      </c>
      <c r="N29" s="1" t="s">
        <v>4</v>
      </c>
      <c r="O29" s="1" t="s">
        <v>5</v>
      </c>
      <c r="P29" s="1" t="s">
        <v>6</v>
      </c>
      <c r="Q29" s="1" t="s">
        <v>7</v>
      </c>
      <c r="R29" s="32" t="s">
        <v>8</v>
      </c>
      <c r="S29" s="1" t="s">
        <v>2</v>
      </c>
      <c r="T29" s="1" t="s">
        <v>3</v>
      </c>
      <c r="U29" s="1" t="s">
        <v>4</v>
      </c>
      <c r="V29" s="1" t="s">
        <v>5</v>
      </c>
      <c r="W29" s="1" t="s">
        <v>6</v>
      </c>
      <c r="X29" s="1" t="s">
        <v>7</v>
      </c>
      <c r="Y29" s="11" t="s">
        <v>17</v>
      </c>
      <c r="Z29" s="11" t="s">
        <v>18</v>
      </c>
      <c r="AA29" s="1" t="s">
        <v>9</v>
      </c>
      <c r="AB29" s="1" t="s">
        <v>10</v>
      </c>
      <c r="AC29" s="1" t="s">
        <v>11</v>
      </c>
      <c r="AD29" s="1" t="s">
        <v>12</v>
      </c>
    </row>
    <row r="30" spans="1:41" ht="24.75" customHeight="1" x14ac:dyDescent="0.25">
      <c r="A30" s="65" t="s">
        <v>32</v>
      </c>
      <c r="B30" s="65"/>
      <c r="C30" s="65"/>
      <c r="D30" s="65"/>
      <c r="E30" s="65"/>
      <c r="F30" s="65"/>
      <c r="G30" s="65"/>
      <c r="H30" s="65"/>
      <c r="I30" s="65"/>
      <c r="J30" s="65"/>
      <c r="K30" s="66"/>
      <c r="L30" s="45">
        <v>1</v>
      </c>
      <c r="M30" s="45">
        <v>2</v>
      </c>
      <c r="N30" s="45">
        <v>5</v>
      </c>
      <c r="O30" s="45">
        <v>6</v>
      </c>
      <c r="P30" s="45">
        <v>42</v>
      </c>
      <c r="Q30" s="45">
        <v>0</v>
      </c>
      <c r="R30" s="45">
        <v>56</v>
      </c>
      <c r="S30" s="33">
        <f>L30/$R30</f>
        <v>1.7857142857142856E-2</v>
      </c>
      <c r="T30" s="33">
        <f t="shared" ref="T30:X30" si="18">M30/$R30</f>
        <v>3.5714285714285712E-2</v>
      </c>
      <c r="U30" s="33">
        <f t="shared" si="18"/>
        <v>8.9285714285714288E-2</v>
      </c>
      <c r="V30" s="33">
        <f t="shared" si="18"/>
        <v>0.10714285714285714</v>
      </c>
      <c r="W30" s="33">
        <f t="shared" si="18"/>
        <v>0.75</v>
      </c>
      <c r="X30" s="33">
        <f t="shared" si="18"/>
        <v>0</v>
      </c>
      <c r="Y30" s="10">
        <f>(L30+M30)/(L30+M30+N30+O30+P30)</f>
        <v>5.3571428571428568E-2</v>
      </c>
      <c r="Z30" s="10">
        <f>(N30+O30+P30)/(L30+M30+N30+O30+P30)</f>
        <v>0.9464285714285714</v>
      </c>
      <c r="AA30" s="47">
        <v>4.54</v>
      </c>
      <c r="AB30" s="47">
        <v>0.93</v>
      </c>
      <c r="AC30" s="48">
        <v>5</v>
      </c>
      <c r="AD30" s="48">
        <v>5</v>
      </c>
    </row>
    <row r="31" spans="1:41" s="7" customFormat="1" ht="18.7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16"/>
      <c r="M31" s="16"/>
      <c r="N31" s="16"/>
      <c r="O31" s="16"/>
      <c r="P31" s="16"/>
      <c r="Q31" s="16"/>
      <c r="R31" s="9"/>
      <c r="S31" s="17"/>
      <c r="T31" s="17"/>
      <c r="U31" s="17"/>
      <c r="V31" s="17"/>
      <c r="W31" s="17"/>
      <c r="X31" s="17"/>
      <c r="Y31" s="9"/>
      <c r="Z31" s="9"/>
      <c r="AA31" s="18"/>
      <c r="AB31" s="18"/>
      <c r="AC31" s="19"/>
      <c r="AD31" s="16"/>
      <c r="AE31"/>
      <c r="AF31"/>
      <c r="AG31"/>
      <c r="AH31"/>
      <c r="AI31"/>
      <c r="AJ31"/>
      <c r="AK31"/>
      <c r="AL31"/>
      <c r="AM31"/>
      <c r="AN31"/>
      <c r="AO31"/>
    </row>
    <row r="32" spans="1:41" ht="18.75" x14ac:dyDescent="0.25">
      <c r="A32" s="65" t="s">
        <v>28</v>
      </c>
      <c r="B32" s="65"/>
      <c r="C32" s="65"/>
      <c r="D32" s="65"/>
      <c r="E32" s="65"/>
      <c r="F32" s="65"/>
      <c r="G32" s="65"/>
      <c r="H32" s="65"/>
      <c r="I32" s="65"/>
      <c r="J32" s="65"/>
      <c r="K32" s="66"/>
      <c r="L32" s="45">
        <v>1</v>
      </c>
      <c r="M32" s="45">
        <v>1</v>
      </c>
      <c r="N32" s="45">
        <v>7</v>
      </c>
      <c r="O32" s="45">
        <v>11</v>
      </c>
      <c r="P32" s="45">
        <v>35</v>
      </c>
      <c r="Q32" s="45">
        <v>1</v>
      </c>
      <c r="R32" s="45">
        <v>56</v>
      </c>
      <c r="S32" s="33">
        <f>L32/$R32</f>
        <v>1.7857142857142856E-2</v>
      </c>
      <c r="T32" s="33">
        <f t="shared" ref="T32:X32" si="19">M32/$R32</f>
        <v>1.7857142857142856E-2</v>
      </c>
      <c r="U32" s="33">
        <f t="shared" si="19"/>
        <v>0.125</v>
      </c>
      <c r="V32" s="33">
        <f t="shared" si="19"/>
        <v>0.19642857142857142</v>
      </c>
      <c r="W32" s="33">
        <f t="shared" si="19"/>
        <v>0.625</v>
      </c>
      <c r="X32" s="33">
        <f t="shared" si="19"/>
        <v>1.7857142857142856E-2</v>
      </c>
      <c r="Y32" s="10">
        <f>(L32+M32)/(L32+M32+N32+O32+P32)</f>
        <v>3.6363636363636362E-2</v>
      </c>
      <c r="Z32" s="10">
        <f>(N32+O32+P32)/(L32+M32+N32+O32+P32)</f>
        <v>0.96363636363636362</v>
      </c>
      <c r="AA32" s="47">
        <v>4.42</v>
      </c>
      <c r="AB32" s="47">
        <v>0.92</v>
      </c>
      <c r="AC32" s="48">
        <v>5</v>
      </c>
      <c r="AD32" s="48">
        <v>5</v>
      </c>
    </row>
    <row r="33" spans="1:30" ht="20.2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2"/>
      <c r="Z33" s="22"/>
      <c r="AA33" s="23"/>
      <c r="AB33" s="23"/>
      <c r="AC33" s="24"/>
      <c r="AD33" s="24"/>
    </row>
    <row r="34" spans="1:30" ht="20.2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20"/>
      <c r="M34" s="20"/>
      <c r="N34" s="20"/>
      <c r="O34" s="20"/>
      <c r="P34" s="20"/>
      <c r="Q34" s="20"/>
      <c r="R34" s="20"/>
      <c r="S34" s="21"/>
      <c r="T34" s="21"/>
      <c r="U34" s="21"/>
      <c r="V34" s="21"/>
      <c r="W34" s="21"/>
      <c r="X34" s="21"/>
      <c r="Y34" s="22"/>
      <c r="Z34" s="22"/>
      <c r="AA34" s="23"/>
      <c r="AB34" s="23"/>
      <c r="AC34" s="24"/>
      <c r="AD34" s="24"/>
    </row>
    <row r="35" spans="1:30" ht="20.2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20"/>
      <c r="M35" s="20"/>
      <c r="N35" s="20"/>
      <c r="O35" s="20"/>
      <c r="P35" s="20"/>
      <c r="Q35" s="20"/>
      <c r="R35" s="20"/>
      <c r="S35" s="21"/>
      <c r="T35" s="21"/>
      <c r="U35" s="21"/>
      <c r="V35" s="21"/>
      <c r="W35" s="21"/>
      <c r="X35" s="21"/>
      <c r="Y35" s="22"/>
      <c r="Z35" s="22"/>
      <c r="AA35" s="23"/>
      <c r="AB35" s="23"/>
      <c r="AC35" s="24"/>
      <c r="AD35" s="24"/>
    </row>
    <row r="36" spans="1:30" ht="20.2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2"/>
      <c r="Z36" s="22"/>
      <c r="AA36" s="23"/>
      <c r="AB36" s="23"/>
      <c r="AC36" s="24"/>
      <c r="AD36" s="24"/>
    </row>
    <row r="37" spans="1:30" ht="20.2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20"/>
      <c r="M37" s="20"/>
      <c r="N37" s="20"/>
      <c r="O37" s="20"/>
      <c r="P37" s="20"/>
      <c r="Q37" s="20"/>
      <c r="R37" s="20"/>
      <c r="S37" s="21"/>
      <c r="T37" s="21"/>
      <c r="U37" s="21"/>
      <c r="V37" s="21"/>
      <c r="W37" s="21"/>
      <c r="X37" s="21"/>
      <c r="Y37" s="22"/>
      <c r="Z37" s="22"/>
      <c r="AA37" s="23"/>
      <c r="AB37" s="23"/>
      <c r="AC37" s="24"/>
      <c r="AD37" s="24"/>
    </row>
    <row r="38" spans="1:30" ht="20.2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20"/>
      <c r="M38" s="20"/>
      <c r="N38" s="20"/>
      <c r="O38" s="20"/>
      <c r="P38" s="20"/>
      <c r="Q38" s="20"/>
      <c r="R38" s="20"/>
      <c r="S38" s="21"/>
      <c r="T38" s="21"/>
      <c r="U38" s="21"/>
      <c r="V38" s="21"/>
      <c r="W38" s="21"/>
      <c r="X38" s="21"/>
      <c r="Y38" s="22"/>
      <c r="Z38" s="22"/>
      <c r="AA38" s="23"/>
      <c r="AB38" s="23"/>
      <c r="AC38" s="24"/>
      <c r="AD38" s="24"/>
    </row>
    <row r="39" spans="1:30" ht="20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2"/>
      <c r="Z39" s="22"/>
      <c r="AA39" s="23"/>
      <c r="AB39" s="23"/>
      <c r="AC39" s="24"/>
      <c r="AD39" s="24"/>
    </row>
    <row r="40" spans="1:30" ht="20.2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20"/>
      <c r="M40" s="20"/>
      <c r="N40" s="20"/>
      <c r="O40" s="20"/>
      <c r="P40" s="20"/>
      <c r="Q40" s="20"/>
      <c r="R40" s="20"/>
      <c r="S40" s="21"/>
      <c r="T40" s="21"/>
      <c r="U40" s="21"/>
      <c r="V40" s="21"/>
      <c r="W40" s="21"/>
      <c r="X40" s="21"/>
      <c r="Y40" s="22"/>
      <c r="Z40" s="22"/>
      <c r="AA40" s="23"/>
      <c r="AB40" s="23"/>
      <c r="AC40" s="24"/>
      <c r="AD40" s="24"/>
    </row>
    <row r="41" spans="1:30" ht="20.2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20"/>
      <c r="M41" s="20"/>
      <c r="N41" s="20"/>
      <c r="O41" s="20"/>
      <c r="P41" s="20"/>
      <c r="Q41" s="20"/>
      <c r="R41" s="20"/>
      <c r="S41" s="21"/>
      <c r="T41" s="21"/>
      <c r="U41" s="21"/>
      <c r="V41" s="21"/>
      <c r="W41" s="21"/>
      <c r="X41" s="21"/>
      <c r="Y41" s="22"/>
      <c r="Z41" s="22"/>
      <c r="AA41" s="23"/>
      <c r="AB41" s="23"/>
      <c r="AC41" s="24"/>
      <c r="AD41" s="24"/>
    </row>
    <row r="42" spans="1:30" ht="20.2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20"/>
      <c r="M42" s="20"/>
      <c r="N42" s="20"/>
      <c r="O42" s="20"/>
      <c r="P42" s="20"/>
      <c r="Q42" s="20"/>
      <c r="R42" s="20"/>
      <c r="S42" s="21"/>
      <c r="T42" s="21"/>
      <c r="U42" s="21"/>
      <c r="V42" s="21"/>
      <c r="W42" s="21"/>
      <c r="X42" s="21"/>
      <c r="Y42" s="22"/>
      <c r="Z42" s="22"/>
      <c r="AA42" s="23"/>
      <c r="AB42" s="23"/>
      <c r="AC42" s="24"/>
      <c r="AD42" s="24"/>
    </row>
    <row r="43" spans="1:30" ht="20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20"/>
      <c r="M43" s="20"/>
      <c r="N43" s="20"/>
      <c r="O43" s="20"/>
      <c r="P43" s="20"/>
      <c r="Q43" s="20"/>
      <c r="R43" s="20"/>
      <c r="S43" s="21"/>
      <c r="T43" s="21"/>
      <c r="U43" s="21"/>
      <c r="V43" s="21"/>
      <c r="W43" s="21"/>
      <c r="X43" s="21"/>
      <c r="Y43" s="22"/>
      <c r="Z43" s="22"/>
      <c r="AA43" s="23"/>
      <c r="AB43" s="23"/>
      <c r="AC43" s="24"/>
      <c r="AD43" s="24"/>
    </row>
    <row r="44" spans="1:30" ht="20.2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2"/>
      <c r="Z44" s="22"/>
      <c r="AA44" s="23"/>
      <c r="AB44" s="23"/>
      <c r="AC44" s="24"/>
      <c r="AD44" s="24"/>
    </row>
    <row r="45" spans="1:30" ht="20.2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20"/>
      <c r="M45" s="20"/>
      <c r="N45" s="20"/>
      <c r="O45" s="20"/>
      <c r="P45" s="20"/>
      <c r="Q45" s="20"/>
      <c r="R45" s="20"/>
      <c r="S45" s="21"/>
      <c r="T45" s="21"/>
      <c r="U45" s="21"/>
      <c r="V45" s="21"/>
      <c r="W45" s="21"/>
      <c r="X45" s="21"/>
      <c r="Y45" s="22"/>
      <c r="Z45" s="22"/>
      <c r="AA45" s="23"/>
      <c r="AB45" s="23"/>
      <c r="AC45" s="24"/>
      <c r="AD45" s="24"/>
    </row>
    <row r="46" spans="1:30" ht="20.2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20"/>
      <c r="M46" s="20"/>
      <c r="N46" s="20"/>
      <c r="O46" s="20"/>
      <c r="P46" s="20"/>
      <c r="Q46" s="20"/>
      <c r="R46" s="20"/>
      <c r="S46" s="21"/>
      <c r="T46" s="21"/>
      <c r="U46" s="21"/>
      <c r="V46" s="21"/>
      <c r="W46" s="21"/>
      <c r="X46" s="21"/>
      <c r="Y46" s="22"/>
      <c r="Z46" s="22"/>
      <c r="AA46" s="23"/>
      <c r="AB46" s="23"/>
      <c r="AC46" s="24"/>
      <c r="AD46" s="24"/>
    </row>
    <row r="47" spans="1:30" ht="20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20"/>
      <c r="M47" s="20"/>
      <c r="N47" s="20"/>
      <c r="O47" s="20"/>
      <c r="P47" s="20"/>
      <c r="Q47" s="20"/>
      <c r="R47" s="20"/>
      <c r="S47" s="21"/>
      <c r="T47" s="21"/>
      <c r="U47" s="21"/>
      <c r="V47" s="21"/>
      <c r="W47" s="21"/>
      <c r="X47" s="21"/>
      <c r="Y47" s="22"/>
      <c r="Z47" s="22"/>
      <c r="AA47" s="23"/>
      <c r="AB47" s="23"/>
      <c r="AC47" s="24"/>
      <c r="AD47" s="24"/>
    </row>
    <row r="48" spans="1:30" ht="21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20"/>
      <c r="M48" s="20"/>
      <c r="N48" s="20"/>
      <c r="O48" s="20"/>
      <c r="P48" s="20"/>
      <c r="Q48" s="20"/>
      <c r="R48" s="20"/>
      <c r="S48" s="21"/>
      <c r="T48" s="21"/>
      <c r="U48" s="21"/>
      <c r="V48" s="21"/>
      <c r="W48" s="21"/>
      <c r="X48" s="21"/>
      <c r="Y48" s="22"/>
      <c r="Z48" s="22"/>
      <c r="AA48" s="23"/>
      <c r="AB48" s="23"/>
      <c r="AC48" s="24"/>
      <c r="AD48" s="24"/>
    </row>
    <row r="49" spans="1:30" ht="21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20"/>
      <c r="M49" s="20"/>
      <c r="N49" s="20"/>
      <c r="O49" s="20"/>
      <c r="P49" s="20"/>
      <c r="Q49" s="20"/>
      <c r="R49" s="20"/>
      <c r="S49" s="21"/>
      <c r="T49" s="21"/>
      <c r="U49" s="21"/>
      <c r="V49" s="21"/>
      <c r="W49" s="21"/>
      <c r="X49" s="21"/>
      <c r="Y49" s="22"/>
      <c r="Z49" s="22"/>
      <c r="AA49" s="23"/>
      <c r="AB49" s="23"/>
      <c r="AC49" s="24"/>
      <c r="AD49" s="24"/>
    </row>
    <row r="50" spans="1:30" ht="21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20"/>
      <c r="M50" s="20"/>
      <c r="N50" s="20"/>
      <c r="O50" s="20"/>
      <c r="P50" s="20"/>
      <c r="Q50" s="20"/>
      <c r="R50" s="20"/>
      <c r="S50" s="21"/>
      <c r="T50" s="21"/>
      <c r="U50" s="21"/>
      <c r="V50" s="21"/>
      <c r="W50" s="21"/>
      <c r="X50" s="21"/>
      <c r="Y50" s="22"/>
      <c r="Z50" s="22"/>
      <c r="AA50" s="23"/>
      <c r="AB50" s="23"/>
      <c r="AC50" s="24"/>
      <c r="AD50" s="24"/>
    </row>
    <row r="51" spans="1:30" ht="21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20"/>
      <c r="M51" s="20"/>
      <c r="N51" s="20"/>
      <c r="O51" s="20"/>
      <c r="P51" s="20"/>
      <c r="Q51" s="20"/>
      <c r="R51" s="20"/>
      <c r="S51" s="21"/>
      <c r="T51" s="21"/>
      <c r="U51" s="21"/>
      <c r="V51" s="21"/>
      <c r="W51" s="21"/>
      <c r="X51" s="21"/>
      <c r="Y51" s="22"/>
      <c r="Z51" s="22"/>
      <c r="AA51" s="23"/>
      <c r="AB51" s="23"/>
      <c r="AC51" s="24"/>
      <c r="AD51" s="24"/>
    </row>
    <row r="52" spans="1:30" ht="21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20"/>
      <c r="M52" s="20"/>
      <c r="N52" s="20"/>
      <c r="O52" s="20"/>
      <c r="P52" s="20"/>
      <c r="Q52" s="20"/>
      <c r="R52" s="20"/>
      <c r="S52" s="21"/>
      <c r="T52" s="21"/>
      <c r="U52" s="21"/>
      <c r="V52" s="21"/>
      <c r="W52" s="21"/>
      <c r="X52" s="21"/>
      <c r="Y52" s="22"/>
      <c r="Z52" s="22"/>
      <c r="AA52" s="23"/>
      <c r="AB52" s="23"/>
      <c r="AC52" s="24"/>
      <c r="AD52" s="24"/>
    </row>
    <row r="53" spans="1:30" ht="21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20"/>
      <c r="M53" s="20"/>
      <c r="N53" s="20"/>
      <c r="O53" s="20"/>
      <c r="P53" s="20"/>
      <c r="Q53" s="20"/>
      <c r="R53" s="20"/>
      <c r="S53" s="21"/>
      <c r="T53" s="21"/>
      <c r="U53" s="21"/>
      <c r="V53" s="21"/>
      <c r="W53" s="21"/>
      <c r="X53" s="21"/>
      <c r="Y53" s="22"/>
      <c r="Z53" s="22"/>
      <c r="AA53" s="23"/>
      <c r="AB53" s="23"/>
      <c r="AC53" s="24"/>
      <c r="AD53" s="24"/>
    </row>
    <row r="54" spans="1:30" ht="21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20"/>
      <c r="M54" s="20"/>
      <c r="N54" s="20"/>
      <c r="O54" s="20"/>
      <c r="P54" s="20"/>
      <c r="Q54" s="20"/>
      <c r="R54" s="20"/>
      <c r="S54" s="21"/>
      <c r="T54" s="21"/>
      <c r="U54" s="21"/>
      <c r="V54" s="21"/>
      <c r="W54" s="21"/>
      <c r="X54" s="21"/>
      <c r="Y54" s="22"/>
      <c r="Z54" s="22"/>
      <c r="AA54" s="23"/>
      <c r="AB54" s="23"/>
      <c r="AC54" s="24"/>
      <c r="AD54" s="24"/>
    </row>
    <row r="55" spans="1:30" ht="21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20"/>
      <c r="M55" s="20"/>
      <c r="N55" s="20"/>
      <c r="O55" s="20"/>
      <c r="P55" s="20"/>
      <c r="Q55" s="20"/>
      <c r="R55" s="20"/>
      <c r="S55" s="21"/>
      <c r="T55" s="21"/>
      <c r="U55" s="21"/>
      <c r="V55" s="21"/>
      <c r="W55" s="21"/>
      <c r="X55" s="21"/>
      <c r="Y55" s="22"/>
      <c r="Z55" s="22"/>
      <c r="AA55" s="23"/>
      <c r="AB55" s="23"/>
      <c r="AC55" s="24"/>
      <c r="AD55" s="24"/>
    </row>
    <row r="60" spans="1:30" ht="28.5" x14ac:dyDescent="0.25">
      <c r="A60" s="51" t="s">
        <v>33</v>
      </c>
      <c r="B60" s="51"/>
      <c r="C60" s="51"/>
      <c r="D60" s="51"/>
      <c r="E60" s="51"/>
      <c r="F60" s="51"/>
    </row>
    <row r="61" spans="1:30" ht="19.5" thickBot="1" x14ac:dyDescent="0.3">
      <c r="A61" s="36"/>
    </row>
    <row r="62" spans="1:30" ht="35.25" customHeight="1" thickBot="1" x14ac:dyDescent="0.3">
      <c r="A62" s="68" t="s">
        <v>44</v>
      </c>
      <c r="B62" s="68"/>
      <c r="C62" s="68"/>
      <c r="D62" s="68"/>
      <c r="E62" s="68"/>
      <c r="F62" s="68"/>
    </row>
    <row r="63" spans="1:30" ht="19.5" thickBot="1" x14ac:dyDescent="0.3">
      <c r="A63" s="69" t="s">
        <v>40</v>
      </c>
      <c r="B63" s="69"/>
      <c r="C63" s="69"/>
      <c r="D63" s="69"/>
      <c r="E63" s="69"/>
      <c r="F63" s="69"/>
    </row>
    <row r="64" spans="1:30" ht="38.25" customHeight="1" thickBot="1" x14ac:dyDescent="0.3">
      <c r="A64" s="68" t="s">
        <v>41</v>
      </c>
      <c r="B64" s="68"/>
      <c r="C64" s="68"/>
      <c r="D64" s="68"/>
      <c r="E64" s="68"/>
      <c r="F64" s="68"/>
    </row>
    <row r="65" spans="1:6" ht="57" customHeight="1" thickBot="1" x14ac:dyDescent="0.3">
      <c r="A65" s="68" t="s">
        <v>42</v>
      </c>
      <c r="B65" s="68"/>
      <c r="C65" s="68"/>
      <c r="D65" s="68"/>
      <c r="E65" s="68"/>
      <c r="F65" s="68"/>
    </row>
    <row r="66" spans="1:6" ht="19.5" thickBot="1" x14ac:dyDescent="0.3">
      <c r="A66" s="69" t="s">
        <v>43</v>
      </c>
      <c r="B66" s="69"/>
      <c r="C66" s="69"/>
      <c r="D66" s="69"/>
      <c r="E66" s="69"/>
      <c r="F66" s="69"/>
    </row>
  </sheetData>
  <mergeCells count="22">
    <mergeCell ref="A64:F64"/>
    <mergeCell ref="A65:F65"/>
    <mergeCell ref="A3:AE3"/>
    <mergeCell ref="Y21:Z22"/>
    <mergeCell ref="A30:K30"/>
    <mergeCell ref="A32:K32"/>
    <mergeCell ref="A24:K24"/>
    <mergeCell ref="A5:AE5"/>
    <mergeCell ref="A25:K25"/>
    <mergeCell ref="A6:AE6"/>
    <mergeCell ref="A62:F62"/>
    <mergeCell ref="A60:F60"/>
    <mergeCell ref="A27:K27"/>
    <mergeCell ref="A7:AE7"/>
    <mergeCell ref="A26:K26"/>
    <mergeCell ref="A21:K23"/>
    <mergeCell ref="L21:Q22"/>
    <mergeCell ref="S21:X22"/>
    <mergeCell ref="AA21:AD22"/>
    <mergeCell ref="A11:B11"/>
    <mergeCell ref="A12:B12"/>
    <mergeCell ref="A13:B13"/>
  </mergeCells>
  <hyperlinks>
    <hyperlink ref="A17" r:id="rId1"/>
  </hyperlinks>
  <pageMargins left="0.25" right="0.25" top="0.75" bottom="0.75" header="0.3" footer="0.3"/>
  <pageSetup paperSize="9" scale="2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Universidad de Jaén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Informática</dc:creator>
  <cp:lastModifiedBy>UJA</cp:lastModifiedBy>
  <dcterms:created xsi:type="dcterms:W3CDTF">2012-01-31T11:17:28Z</dcterms:created>
  <dcterms:modified xsi:type="dcterms:W3CDTF">2015-12-01T07:59:22Z</dcterms:modified>
</cp:coreProperties>
</file>